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<sst xmlns="http://schemas.openxmlformats.org/spreadsheetml/2006/main" count="102" uniqueCount="102">
  <si>
    <t xml:space="preserve"/>
  </si>
  <si>
    <t xml:space="preserve">QAD021</t>
  </si>
  <si>
    <t xml:space="preserve">m²</t>
  </si>
  <si>
    <t xml:space="preserve">Coberta plana no transitable, no ventilada, amb grava. Impermeabilització amb làmines de poliolefines.</t>
  </si>
  <si>
    <r>
      <rPr>
        <sz val="8.25"/>
        <color rgb="FF000000"/>
        <rFont val="Arial"/>
        <family val="2"/>
      </rPr>
      <t xml:space="preserve">Coberta plana no transitable, no ventilada, amb grava, tipus invertida, pendent del 1% al 5%. FORMACIÓ DE PENDENTS: mitjançant vorada de tremujals, aiguafons i juntes amb mestres de maó ceràmic buit doble i capa d'argila expandida, abocada en sec i consolidada en la seva superfície amb beurada de ciment, proporcionant una resistència a compressió de 1 MPa i con una conductivitat tèrmica de 0,087 W/(mK), amb espessor medi de 10 cm; amb capa de regularització de morter de ciment, industrial, M-5 de 4 cm d'espessor, acabat remolinat; IMPERMEABILITZACIÓ: tipus monocapa, no adherida, formada per una làmina impermeabilitzant flexible tipus EVAC, Dry80 30 "REVESTECH", composta d'un doble full de poliolefina termoplàstica amb acetat de vinil etilè, amb ambdues cares revestides de fibres de polièster no teixides, de 0,8 mm d'espessor i 625 g/m², fixada al suport en perímetre i junts mitjançant adhesiu cimentós millorat, C2 TE S1, segons UNE-EN 12004, deformable, amb lliscament reduït i temps obert ampliat, color gris, i cavalcaments fixats amb adhesiu Seal Plus "REVESTECH"; AÏLLAMENT TÈRMIC: panell rígid de poliestirè extrudit, de superfície llisa i mecanitzat lateral de mitja mossa, de 50 mm d'espessor, resistència a compressió &gt;= 300 kPa; CAPA SEPARADORA SOTA PROTECCIÓ: geotèxtil de polipropilè-polietilè, (125 g/m²); CAPA DE PROTECCIÓ: Capa de cantells rodats rentats, amb un espessor medi de 10 cm.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</si>
  <si>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</si>
  <si>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</si>
  <si>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</si>
  <si>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</si>
  <si>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</si>
  <si>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</si>
  <si>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</si>
  <si>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</si>
  <si>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</si>
  <si>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</si>
  <si>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mt01arl030aa</t>
  </si>
  <si>
    <t xml:space="preserve">m³</t>
  </si>
  <si>
    <t xml:space="preserve">Argila expandida, subministrada en sacs, segons UNE-EN 13055-1.</t>
  </si>
  <si>
    <t xml:space="preserve">mt09lec020b</t>
  </si>
  <si>
    <t xml:space="preserve">m³</t>
  </si>
  <si>
    <t xml:space="preserve">Beurada de ciment 1/3 CEM II/B-P 32,5 N.</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</si>
  <si>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</si>
  <si>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</si>
  <si>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</si>
  <si>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</si>
  <si>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</si>
  <si>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</si>
  <si>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</si>
  <si>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</si>
  <si>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</si>
  <si>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mt09mcm060a</t>
  </si>
  <si>
    <t xml:space="preserve">kg</t>
  </si>
  <si>
    <t xml:space="preserve">Adhesiu cimentós millorat, C2 TE S1, segons UNE-EN 12004, deformable, amb lliscament reduït i temps obert ampliat, color gris, a base de ciment, àrids de granulometria fina, resines sintètiques i additius especials, amb propietats tixòtropes i de enduriment sense retracció.</t>
  </si>
  <si>
    <t xml:space="preserve">mt15rev010F</t>
  </si>
  <si>
    <t xml:space="preserve">m²</t>
  </si>
  <si>
    <t xml:space="preserve">Làmina impermeabilitzant flexible tipus EVAC, Dry80 30 "REVESTECH", composta d'un doble full de poliolefina termoplàstica amb acetat de vinil etilè, amb ambdues cares revestides de fibres de polièster no teixides, de 0,8 mm d'espessor i 625 g/m², subministrada en rotllos de 1,5 m d'amplada i 30 m de longitud, segons UNE-EN 13956.</t>
  </si>
  <si>
    <t xml:space="preserve">mt15rev170c</t>
  </si>
  <si>
    <t xml:space="preserve">kg</t>
  </si>
  <si>
    <t xml:space="preserve">Adhesiu a base de poliuretà, Seal Plus "REVESTECH", color marró, per la closa de juntes.</t>
  </si>
  <si>
    <t xml:space="preserve">mt16pxa010ac</t>
  </si>
  <si>
    <t xml:space="preserve">m²</t>
  </si>
  <si>
    <t xml:space="preserve">Panell rígid de poliestirè extrudit, segons UNE-EN 13164, de superfície llisa i mecanitzat lateral de mitja mossa, de 50 mm d'espessor, resistència a compressió &gt;= 300 kPa, resistència tèrmica 1,5 m²K/W, conductivitat tèrmica 0,034 W/(mK), Euroclasse E de reacció al foc segons UNE-EN 13501-1, amb codi de designació XPS-EN 13164-T1-CS(10/Y)300-DS(70,90)-DLT(2)5-CC(2/1,5/50)125-WL(T)0,7-WD(V)3-FTCD1.</t>
  </si>
  <si>
    <t xml:space="preserve">mt14gsa010dg</t>
  </si>
  <si>
    <t xml:space="preserve">m²</t>
  </si>
  <si>
    <t xml:space="preserve">Geotèxtil no teixit sintètic, termosoldat, de polipropilè-polietilè, de 125 g/m².</t>
  </si>
  <si>
    <t xml:space="preserve">mt01arc010</t>
  </si>
  <si>
    <t xml:space="preserve">t</t>
  </si>
  <si>
    <t xml:space="preserve">Cantells rodats rentats, de granulometria compresa entre 16 i 32 mm.</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</si>
  <si>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</si>
  <si>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</si>
  <si>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</si>
  <si>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</si>
  <si>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</si>
  <si>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</si>
  <si>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</si>
  <si>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</si>
  <si>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</si>
  <si>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</si>
  <si>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</si>
  <si>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</si>
  <si>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</si>
  <si>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</si>
  <si>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</si>
  <si>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</si>
  <si>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</si>
  <si>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</si>
  <si>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</si>
  <si>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</si>
  <si>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Subtotal mà d'obra:</t>
  </si>
  <si>
    <t xml:space="preserve">Costos directes complementaris</t>
  </si>
  <si>
    <t xml:space="preserve">%</t>
  </si>
  <si>
    <t xml:space="preserve">Costos directes complementaris</t>
  </si>
  <si>
    <t xml:space="preserve">Cost de manteniment decennal: 16,94€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</si>
  <si>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</si>
  <si>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</si>
  <si>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</si>
  <si>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</si>
  <si>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</si>
  <si>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</si>
  <si>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</si>
  <si>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</si>
  <si>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13055-1:2003</t>
  </si>
  <si>
    <t xml:space="preserve">2+/4</t>
  </si>
  <si>
    <t xml:space="preserve">Áridos ligeros. Parte 1: Áridos ligeros para hormigón, mortero e inyectado.</t>
  </si>
  <si>
    <t xml:space="preserve">UNE-EN 13055-1/AC:2004</t>
  </si>
  <si>
    <t xml:space="preserve">UNE-EN 13163:2013/A1:2015</t>
  </si>
  <si>
    <t xml:space="preserve">1/3/4</t>
  </si>
  <si>
    <t xml:space="preserve">Productos aislantes térmicos para aplicaciones en la edificación. Productos manufacturados de poliestireno expandido (EPS). Especificación.</t>
  </si>
  <si>
    <t xml:space="preserve">UNE-EN 998-2:2012</t>
  </si>
  <si>
    <t xml:space="preserve">2+/4</t>
  </si>
  <si>
    <t xml:space="preserve">Especificaciones de los morteros para albañilería. Parte 2: Morteros para albañilería</t>
  </si>
  <si>
    <t xml:space="preserve">UNE-EN 12004:2008/A1:2012</t>
  </si>
  <si>
    <t xml:space="preserve">Adhesivos para baldosas cerámicas. Requisitos, evaluación de la conformidad, clasificación y designación.</t>
  </si>
  <si>
    <t xml:space="preserve">UNE-EN 13956:2013</t>
  </si>
  <si>
    <t xml:space="preserve">1/2+/3/4</t>
  </si>
  <si>
    <t xml:space="preserve">Láminas  f lexibles  para  impermeabilización.  Láminas  plásticas  y  de  caucho  para  impermeabilización  de  cubier tas. Definiciones y características.</t>
  </si>
  <si>
    <t xml:space="preserve">UNE-EN 13164:2013/A1:2015</t>
  </si>
  <si>
    <t xml:space="preserve">1/3/4</t>
  </si>
  <si>
    <t xml:space="preserve">Productos aislantes térmicos para aplicaciones en la edificación. Productos manufacturados de poliestireno extruido (XPS).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</si>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</sst>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5.44" customWidth="1"/>
    <col min="5" max="5" width="74.12" customWidth="1"/>
    <col min="6" max="6" width="1.36" customWidth="1"/>
    <col min="7" max="7" width="10.54" customWidth="1"/>
    <col min="8" max="8" width="2.21" customWidth="1"/>
    <col min="9" max="9" width="11.2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3</v>
      </c>
      <c r="H10" s="11"/>
      <c r="I10" s="12">
        <v>0.16</v>
      </c>
      <c r="J10" s="12">
        <f ca="1">ROUND(INDIRECT(ADDRESS(ROW()+(0), COLUMN()+(-3), 1))*INDIRECT(ADDRESS(ROW()+(0), COLUMN()+(-1), 1)), 2)</f>
        <v>0.48</v>
      </c>
    </row>
    <row r="11" spans="1:10" ht="13.50" thickBot="1" customHeight="1">
      <c r="A11" s="1" t="s">
        <v>15</v>
      </c>
      <c r="B11" s="1"/>
      <c r="C11" s="10" t="s">
        <v>16</v>
      </c>
      <c r="D11" s="10"/>
      <c r="E11" s="1" t="s">
        <v>17</v>
      </c>
      <c r="F11" s="1"/>
      <c r="G11" s="11">
        <v>0.1</v>
      </c>
      <c r="H11" s="11"/>
      <c r="I11" s="12">
        <v>135.87</v>
      </c>
      <c r="J11" s="12">
        <f ca="1">ROUND(INDIRECT(ADDRESS(ROW()+(0), COLUMN()+(-3), 1))*INDIRECT(ADDRESS(ROW()+(0), COLUMN()+(-1), 1)), 2)</f>
        <v>13.59</v>
      </c>
    </row>
    <row r="12" spans="1:10" ht="13.50" thickBot="1" customHeight="1">
      <c r="A12" s="1" t="s">
        <v>18</v>
      </c>
      <c r="B12" s="1"/>
      <c r="C12" s="10" t="s">
        <v>19</v>
      </c>
      <c r="D12" s="10"/>
      <c r="E12" s="1" t="s">
        <v>20</v>
      </c>
      <c r="F12" s="1"/>
      <c r="G12" s="11">
        <v>0.01</v>
      </c>
      <c r="H12" s="11"/>
      <c r="I12" s="12">
        <v>105.1</v>
      </c>
      <c r="J12" s="12">
        <f ca="1">ROUND(INDIRECT(ADDRESS(ROW()+(0), COLUMN()+(-3), 1))*INDIRECT(ADDRESS(ROW()+(0), COLUMN()+(-1), 1)), 2)</f>
        <v>1.05</v>
      </c>
    </row>
    <row r="13" spans="1:10" ht="34.50" thickBot="1" customHeight="1">
      <c r="A13" s="1" t="s">
        <v>21</v>
      </c>
      <c r="B13" s="1"/>
      <c r="C13" s="10" t="s">
        <v>22</v>
      </c>
      <c r="D13" s="10"/>
      <c r="E13" s="1" t="s">
        <v>23</v>
      </c>
      <c r="F13" s="1"/>
      <c r="G13" s="11">
        <v>0.01</v>
      </c>
      <c r="H13" s="11"/>
      <c r="I13" s="12">
        <v>1.34</v>
      </c>
      <c r="J13" s="12">
        <f ca="1">ROUND(INDIRECT(ADDRESS(ROW()+(0), COLUMN()+(-3), 1))*INDIRECT(ADDRESS(ROW()+(0), COLUMN()+(-1), 1)), 2)</f>
        <v>0.01</v>
      </c>
    </row>
    <row r="14" spans="1:10" ht="13.50" thickBot="1" customHeight="1">
      <c r="A14" s="1" t="s">
        <v>24</v>
      </c>
      <c r="B14" s="1"/>
      <c r="C14" s="10" t="s">
        <v>25</v>
      </c>
      <c r="D14" s="10"/>
      <c r="E14" s="1" t="s">
        <v>26</v>
      </c>
      <c r="F14" s="1"/>
      <c r="G14" s="11">
        <v>0.014</v>
      </c>
      <c r="H14" s="11"/>
      <c r="I14" s="12">
        <v>1.5</v>
      </c>
      <c r="J14" s="12">
        <f ca="1">ROUND(INDIRECT(ADDRESS(ROW()+(0), COLUMN()+(-3), 1))*INDIRECT(ADDRESS(ROW()+(0), COLUMN()+(-1), 1)), 2)</f>
        <v>0.02</v>
      </c>
    </row>
    <row r="15" spans="1:10" ht="24.00" thickBot="1" customHeight="1">
      <c r="A15" s="1" t="s">
        <v>27</v>
      </c>
      <c r="B15" s="1"/>
      <c r="C15" s="10" t="s">
        <v>28</v>
      </c>
      <c r="D15" s="10"/>
      <c r="E15" s="1" t="s">
        <v>29</v>
      </c>
      <c r="F15" s="1"/>
      <c r="G15" s="11">
        <v>0.075</v>
      </c>
      <c r="H15" s="11"/>
      <c r="I15" s="12">
        <v>33.86</v>
      </c>
      <c r="J15" s="12">
        <f ca="1">ROUND(INDIRECT(ADDRESS(ROW()+(0), COLUMN()+(-3), 1))*INDIRECT(ADDRESS(ROW()+(0), COLUMN()+(-1), 1)), 2)</f>
        <v>2.54</v>
      </c>
    </row>
    <row r="16" spans="1:10" ht="45.00" thickBot="1" customHeight="1">
      <c r="A16" s="1" t="s">
        <v>30</v>
      </c>
      <c r="B16" s="1"/>
      <c r="C16" s="10" t="s">
        <v>31</v>
      </c>
      <c r="D16" s="10"/>
      <c r="E16" s="1" t="s">
        <v>32</v>
      </c>
      <c r="F16" s="1"/>
      <c r="G16" s="11">
        <v>0.6</v>
      </c>
      <c r="H16" s="11"/>
      <c r="I16" s="12">
        <v>0.93</v>
      </c>
      <c r="J16" s="12">
        <f ca="1">ROUND(INDIRECT(ADDRESS(ROW()+(0), COLUMN()+(-3), 1))*INDIRECT(ADDRESS(ROW()+(0), COLUMN()+(-1), 1)), 2)</f>
        <v>0.56</v>
      </c>
    </row>
    <row r="17" spans="1:10" ht="45.00" thickBot="1" customHeight="1">
      <c r="A17" s="1" t="s">
        <v>33</v>
      </c>
      <c r="B17" s="1"/>
      <c r="C17" s="10" t="s">
        <v>34</v>
      </c>
      <c r="D17" s="10"/>
      <c r="E17" s="1" t="s">
        <v>35</v>
      </c>
      <c r="F17" s="1"/>
      <c r="G17" s="11">
        <v>1.1</v>
      </c>
      <c r="H17" s="11"/>
      <c r="I17" s="12">
        <v>12.9</v>
      </c>
      <c r="J17" s="12">
        <f ca="1">ROUND(INDIRECT(ADDRESS(ROW()+(0), COLUMN()+(-3), 1))*INDIRECT(ADDRESS(ROW()+(0), COLUMN()+(-1), 1)), 2)</f>
        <v>14.19</v>
      </c>
    </row>
    <row r="18" spans="1:10" ht="13.50" thickBot="1" customHeight="1">
      <c r="A18" s="1" t="s">
        <v>36</v>
      </c>
      <c r="B18" s="1"/>
      <c r="C18" s="10" t="s">
        <v>37</v>
      </c>
      <c r="D18" s="10"/>
      <c r="E18" s="1" t="s">
        <v>38</v>
      </c>
      <c r="F18" s="1"/>
      <c r="G18" s="11">
        <v>0.05</v>
      </c>
      <c r="H18" s="11"/>
      <c r="I18" s="12">
        <v>16.31</v>
      </c>
      <c r="J18" s="12">
        <f ca="1">ROUND(INDIRECT(ADDRESS(ROW()+(0), COLUMN()+(-3), 1))*INDIRECT(ADDRESS(ROW()+(0), COLUMN()+(-1), 1)), 2)</f>
        <v>0.82</v>
      </c>
    </row>
    <row r="19" spans="1:10" ht="55.50" thickBot="1" customHeight="1">
      <c r="A19" s="1" t="s">
        <v>39</v>
      </c>
      <c r="B19" s="1"/>
      <c r="C19" s="10" t="s">
        <v>40</v>
      </c>
      <c r="D19" s="10"/>
      <c r="E19" s="1" t="s">
        <v>41</v>
      </c>
      <c r="F19" s="1"/>
      <c r="G19" s="11">
        <v>1.05</v>
      </c>
      <c r="H19" s="11"/>
      <c r="I19" s="12">
        <v>3.5</v>
      </c>
      <c r="J19" s="12">
        <f ca="1">ROUND(INDIRECT(ADDRESS(ROW()+(0), COLUMN()+(-3), 1))*INDIRECT(ADDRESS(ROW()+(0), COLUMN()+(-1), 1)), 2)</f>
        <v>3.68</v>
      </c>
    </row>
    <row r="20" spans="1:10" ht="13.50" thickBot="1" customHeight="1">
      <c r="A20" s="1" t="s">
        <v>42</v>
      </c>
      <c r="B20" s="1"/>
      <c r="C20" s="10" t="s">
        <v>43</v>
      </c>
      <c r="D20" s="10"/>
      <c r="E20" s="1" t="s">
        <v>44</v>
      </c>
      <c r="F20" s="1"/>
      <c r="G20" s="11">
        <v>1.05</v>
      </c>
      <c r="H20" s="11"/>
      <c r="I20" s="12">
        <v>0.8</v>
      </c>
      <c r="J20" s="12">
        <f ca="1">ROUND(INDIRECT(ADDRESS(ROW()+(0), COLUMN()+(-3), 1))*INDIRECT(ADDRESS(ROW()+(0), COLUMN()+(-1), 1)), 2)</f>
        <v>0.84</v>
      </c>
    </row>
    <row r="21" spans="1:10" ht="13.50" thickBot="1" customHeight="1">
      <c r="A21" s="1" t="s">
        <v>45</v>
      </c>
      <c r="B21" s="1"/>
      <c r="C21" s="10" t="s">
        <v>46</v>
      </c>
      <c r="D21" s="10"/>
      <c r="E21" s="1" t="s">
        <v>47</v>
      </c>
      <c r="F21" s="1"/>
      <c r="G21" s="13">
        <v>0.18</v>
      </c>
      <c r="H21" s="13"/>
      <c r="I21" s="14">
        <v>21.23</v>
      </c>
      <c r="J21" s="14">
        <f ca="1">ROUND(INDIRECT(ADDRESS(ROW()+(0), COLUMN()+(-3), 1))*INDIRECT(ADDRESS(ROW()+(0), COLUMN()+(-1), 1)), 2)</f>
        <v>3.82</v>
      </c>
    </row>
    <row r="22" spans="1:10" ht="13.50" thickBot="1" customHeight="1">
      <c r="A22" s="15"/>
      <c r="B22" s="15"/>
      <c r="C22" s="15"/>
      <c r="D22" s="15"/>
      <c r="E22" s="15"/>
      <c r="F22" s="15"/>
      <c r="G22" s="9" t="s">
        <v>48</v>
      </c>
      <c r="H22" s="9"/>
      <c r="I22" s="9"/>
      <c r="J2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41.6</v>
      </c>
    </row>
    <row r="23" spans="1:10" ht="13.50" thickBot="1" customHeight="1">
      <c r="A23" s="15">
        <v>2</v>
      </c>
      <c r="B23" s="15"/>
      <c r="C23" s="15"/>
      <c r="D23" s="15"/>
      <c r="E23" s="18" t="s">
        <v>49</v>
      </c>
      <c r="F23" s="18"/>
      <c r="G23" s="18"/>
      <c r="H23" s="18"/>
      <c r="I23" s="15"/>
      <c r="J23" s="15"/>
    </row>
    <row r="24" spans="1:10" ht="13.50" thickBot="1" customHeight="1">
      <c r="A24" s="1" t="s">
        <v>50</v>
      </c>
      <c r="B24" s="1"/>
      <c r="C24" s="10" t="s">
        <v>51</v>
      </c>
      <c r="D24" s="10"/>
      <c r="E24" s="1" t="s">
        <v>52</v>
      </c>
      <c r="F24" s="1"/>
      <c r="G24" s="11">
        <v>0.191</v>
      </c>
      <c r="H24" s="11"/>
      <c r="I24" s="12">
        <v>24.5</v>
      </c>
      <c r="J24" s="12">
        <f ca="1">ROUND(INDIRECT(ADDRESS(ROW()+(0), COLUMN()+(-3), 1))*INDIRECT(ADDRESS(ROW()+(0), COLUMN()+(-1), 1)), 2)</f>
        <v>4.68</v>
      </c>
    </row>
    <row r="25" spans="1:10" ht="13.50" thickBot="1" customHeight="1">
      <c r="A25" s="1" t="s">
        <v>53</v>
      </c>
      <c r="B25" s="1"/>
      <c r="C25" s="10" t="s">
        <v>54</v>
      </c>
      <c r="D25" s="10"/>
      <c r="E25" s="1" t="s">
        <v>55</v>
      </c>
      <c r="F25" s="1"/>
      <c r="G25" s="11">
        <v>0.51</v>
      </c>
      <c r="H25" s="11"/>
      <c r="I25" s="12">
        <v>20.46</v>
      </c>
      <c r="J25" s="12">
        <f ca="1">ROUND(INDIRECT(ADDRESS(ROW()+(0), COLUMN()+(-3), 1))*INDIRECT(ADDRESS(ROW()+(0), COLUMN()+(-1), 1)), 2)</f>
        <v>10.43</v>
      </c>
    </row>
    <row r="26" spans="1:10" ht="13.50" thickBot="1" customHeight="1">
      <c r="A26" s="1" t="s">
        <v>56</v>
      </c>
      <c r="B26" s="1"/>
      <c r="C26" s="10" t="s">
        <v>57</v>
      </c>
      <c r="D26" s="10"/>
      <c r="E26" s="1" t="s">
        <v>58</v>
      </c>
      <c r="F26" s="1"/>
      <c r="G26" s="11">
        <v>0.151</v>
      </c>
      <c r="H26" s="11"/>
      <c r="I26" s="12">
        <v>24.5</v>
      </c>
      <c r="J26" s="12">
        <f ca="1">ROUND(INDIRECT(ADDRESS(ROW()+(0), COLUMN()+(-3), 1))*INDIRECT(ADDRESS(ROW()+(0), COLUMN()+(-1), 1)), 2)</f>
        <v>3.7</v>
      </c>
    </row>
    <row r="27" spans="1:10" ht="13.50" thickBot="1" customHeight="1">
      <c r="A27" s="1" t="s">
        <v>59</v>
      </c>
      <c r="B27" s="1"/>
      <c r="C27" s="10" t="s">
        <v>60</v>
      </c>
      <c r="D27" s="10"/>
      <c r="E27" s="1" t="s">
        <v>61</v>
      </c>
      <c r="F27" s="1"/>
      <c r="G27" s="11">
        <v>0.151</v>
      </c>
      <c r="H27" s="11"/>
      <c r="I27" s="12">
        <v>21.75</v>
      </c>
      <c r="J27" s="12">
        <f ca="1">ROUND(INDIRECT(ADDRESS(ROW()+(0), COLUMN()+(-3), 1))*INDIRECT(ADDRESS(ROW()+(0), COLUMN()+(-1), 1)), 2)</f>
        <v>3.28</v>
      </c>
    </row>
    <row r="28" spans="1:10" ht="13.50" thickBot="1" customHeight="1">
      <c r="A28" s="1" t="s">
        <v>62</v>
      </c>
      <c r="B28" s="1"/>
      <c r="C28" s="10" t="s">
        <v>63</v>
      </c>
      <c r="D28" s="10"/>
      <c r="E28" s="1" t="s">
        <v>64</v>
      </c>
      <c r="F28" s="1"/>
      <c r="G28" s="11">
        <v>0.058</v>
      </c>
      <c r="H28" s="11"/>
      <c r="I28" s="12">
        <v>25.32</v>
      </c>
      <c r="J28" s="12">
        <f ca="1">ROUND(INDIRECT(ADDRESS(ROW()+(0), COLUMN()+(-3), 1))*INDIRECT(ADDRESS(ROW()+(0), COLUMN()+(-1), 1)), 2)</f>
        <v>1.47</v>
      </c>
    </row>
    <row r="29" spans="1:10" ht="13.50" thickBot="1" customHeight="1">
      <c r="A29" s="1" t="s">
        <v>65</v>
      </c>
      <c r="B29" s="1"/>
      <c r="C29" s="10" t="s">
        <v>66</v>
      </c>
      <c r="D29" s="10"/>
      <c r="E29" s="1" t="s">
        <v>67</v>
      </c>
      <c r="F29" s="1"/>
      <c r="G29" s="13">
        <v>0.058</v>
      </c>
      <c r="H29" s="13"/>
      <c r="I29" s="14">
        <v>21.75</v>
      </c>
      <c r="J29" s="14">
        <f ca="1">ROUND(INDIRECT(ADDRESS(ROW()+(0), COLUMN()+(-3), 1))*INDIRECT(ADDRESS(ROW()+(0), COLUMN()+(-1), 1)), 2)</f>
        <v>1.26</v>
      </c>
    </row>
    <row r="30" spans="1:10" ht="13.50" thickBot="1" customHeight="1">
      <c r="A30" s="15"/>
      <c r="B30" s="15"/>
      <c r="C30" s="15"/>
      <c r="D30" s="15"/>
      <c r="E30" s="15"/>
      <c r="F30" s="15"/>
      <c r="G30" s="9" t="s">
        <v>68</v>
      </c>
      <c r="H30" s="9"/>
      <c r="I30" s="9"/>
      <c r="J30" s="17">
        <f ca="1">ROUND(SUM(INDIRECT(ADDRESS(ROW()+(-1), COLUMN()+(0), 1)),INDIRECT(ADDRESS(ROW()+(-2), COLUMN()+(0), 1)),INDIRECT(ADDRESS(ROW()+(-3), COLUMN()+(0), 1)),INDIRECT(ADDRESS(ROW()+(-4), COLUMN()+(0), 1)),INDIRECT(ADDRESS(ROW()+(-5), COLUMN()+(0), 1)),INDIRECT(ADDRESS(ROW()+(-6), COLUMN()+(0), 1))), 2)</f>
        <v>24.82</v>
      </c>
    </row>
    <row r="31" spans="1:10" ht="13.50" thickBot="1" customHeight="1">
      <c r="A31" s="15">
        <v>3</v>
      </c>
      <c r="B31" s="15"/>
      <c r="C31" s="15"/>
      <c r="D31" s="15"/>
      <c r="E31" s="18" t="s">
        <v>69</v>
      </c>
      <c r="F31" s="18"/>
      <c r="G31" s="18"/>
      <c r="H31" s="18"/>
      <c r="I31" s="15"/>
      <c r="J31" s="15"/>
    </row>
    <row r="32" spans="1:10" ht="13.50" thickBot="1" customHeight="1">
      <c r="A32" s="19"/>
      <c r="B32" s="19"/>
      <c r="C32" s="20" t="s">
        <v>70</v>
      </c>
      <c r="D32" s="20"/>
      <c r="E32" s="19" t="s">
        <v>71</v>
      </c>
      <c r="F32" s="19"/>
      <c r="G32" s="13">
        <v>2</v>
      </c>
      <c r="H32" s="13"/>
      <c r="I32" s="14">
        <f ca="1">ROUND(SUM(INDIRECT(ADDRESS(ROW()+(-2), COLUMN()+(1), 1)),INDIRECT(ADDRESS(ROW()+(-10), COLUMN()+(1), 1))), 2)</f>
        <v>66.42</v>
      </c>
      <c r="J32" s="14">
        <f ca="1">ROUND(INDIRECT(ADDRESS(ROW()+(0), COLUMN()+(-3), 1))*INDIRECT(ADDRESS(ROW()+(0), COLUMN()+(-1), 1))/100, 2)</f>
        <v>1.33</v>
      </c>
    </row>
    <row r="33" spans="1:10" ht="13.50" thickBot="1" customHeight="1">
      <c r="A33" s="21" t="s">
        <v>72</v>
      </c>
      <c r="B33" s="21"/>
      <c r="C33" s="22"/>
      <c r="D33" s="22"/>
      <c r="E33" s="23"/>
      <c r="F33" s="23"/>
      <c r="G33" s="24" t="s">
        <v>73</v>
      </c>
      <c r="H33" s="24"/>
      <c r="I33" s="25"/>
      <c r="J33" s="26">
        <f ca="1">ROUND(SUM(INDIRECT(ADDRESS(ROW()+(-1), COLUMN()+(0), 1)),INDIRECT(ADDRESS(ROW()+(-3), COLUMN()+(0), 1)),INDIRECT(ADDRESS(ROW()+(-11), COLUMN()+(0), 1))), 2)</f>
        <v>67.75</v>
      </c>
    </row>
    <row r="36" spans="1:10" ht="13.50" thickBot="1" customHeight="1">
      <c r="A36" s="27" t="s">
        <v>74</v>
      </c>
      <c r="B36" s="27"/>
      <c r="C36" s="27"/>
      <c r="D36" s="27"/>
      <c r="E36" s="27"/>
      <c r="F36" s="27" t="s">
        <v>75</v>
      </c>
      <c r="G36" s="27"/>
      <c r="H36" s="27" t="s">
        <v>76</v>
      </c>
      <c r="I36" s="27"/>
      <c r="J36" s="27" t="s">
        <v>77</v>
      </c>
    </row>
    <row r="37" spans="1:10" ht="13.50" thickBot="1" customHeight="1">
      <c r="A37" s="28" t="s">
        <v>78</v>
      </c>
      <c r="B37" s="28"/>
      <c r="C37" s="28"/>
      <c r="D37" s="28"/>
      <c r="E37" s="28"/>
      <c r="F37" s="29">
        <v>1.06202e+006</v>
      </c>
      <c r="G37" s="29"/>
      <c r="H37" s="29">
        <v>1.06202e+006</v>
      </c>
      <c r="I37" s="29"/>
      <c r="J37" s="29" t="s">
        <v>79</v>
      </c>
    </row>
    <row r="38" spans="1:10" ht="13.50" thickBot="1" customHeight="1">
      <c r="A38" s="30" t="s">
        <v>80</v>
      </c>
      <c r="B38" s="30"/>
      <c r="C38" s="30"/>
      <c r="D38" s="30"/>
      <c r="E38" s="30"/>
      <c r="F38" s="31"/>
      <c r="G38" s="31"/>
      <c r="H38" s="31"/>
      <c r="I38" s="31"/>
      <c r="J38" s="31"/>
    </row>
    <row r="39" spans="1:10" ht="13.50" thickBot="1" customHeight="1">
      <c r="A39" s="28" t="s">
        <v>81</v>
      </c>
      <c r="B39" s="28"/>
      <c r="C39" s="28"/>
      <c r="D39" s="28"/>
      <c r="E39" s="28"/>
      <c r="F39" s="29">
        <v>132003</v>
      </c>
      <c r="G39" s="29"/>
      <c r="H39" s="29">
        <v>162004</v>
      </c>
      <c r="I39" s="29"/>
      <c r="J39" s="29" t="s">
        <v>82</v>
      </c>
    </row>
    <row r="40" spans="1:10" ht="13.50" thickBot="1" customHeight="1">
      <c r="A40" s="32" t="s">
        <v>83</v>
      </c>
      <c r="B40" s="32"/>
      <c r="C40" s="32"/>
      <c r="D40" s="32"/>
      <c r="E40" s="32"/>
      <c r="F40" s="33"/>
      <c r="G40" s="33"/>
      <c r="H40" s="33"/>
      <c r="I40" s="33"/>
      <c r="J40" s="33"/>
    </row>
    <row r="41" spans="1:10" ht="13.50" thickBot="1" customHeight="1">
      <c r="A41" s="30" t="s">
        <v>84</v>
      </c>
      <c r="B41" s="30"/>
      <c r="C41" s="30"/>
      <c r="D41" s="30"/>
      <c r="E41" s="30"/>
      <c r="F41" s="31">
        <v>112010</v>
      </c>
      <c r="G41" s="31"/>
      <c r="H41" s="31">
        <v>112010</v>
      </c>
      <c r="I41" s="31"/>
      <c r="J41" s="31"/>
    </row>
    <row r="42" spans="1:10" ht="13.50" thickBot="1" customHeight="1">
      <c r="A42" s="28" t="s">
        <v>85</v>
      </c>
      <c r="B42" s="28"/>
      <c r="C42" s="28"/>
      <c r="D42" s="28"/>
      <c r="E42" s="28"/>
      <c r="F42" s="29">
        <v>1.07202e+006</v>
      </c>
      <c r="G42" s="29"/>
      <c r="H42" s="29">
        <v>1.07202e+006</v>
      </c>
      <c r="I42" s="29"/>
      <c r="J42" s="29" t="s">
        <v>86</v>
      </c>
    </row>
    <row r="43" spans="1:10" ht="24.00" thickBot="1" customHeight="1">
      <c r="A43" s="30" t="s">
        <v>87</v>
      </c>
      <c r="B43" s="30"/>
      <c r="C43" s="30"/>
      <c r="D43" s="30"/>
      <c r="E43" s="30"/>
      <c r="F43" s="31"/>
      <c r="G43" s="31"/>
      <c r="H43" s="31"/>
      <c r="I43" s="31"/>
      <c r="J43" s="31"/>
    </row>
    <row r="44" spans="1:10" ht="13.50" thickBot="1" customHeight="1">
      <c r="A44" s="28" t="s">
        <v>88</v>
      </c>
      <c r="B44" s="28"/>
      <c r="C44" s="28"/>
      <c r="D44" s="28"/>
      <c r="E44" s="28"/>
      <c r="F44" s="29">
        <v>162011</v>
      </c>
      <c r="G44" s="29"/>
      <c r="H44" s="29">
        <v>162012</v>
      </c>
      <c r="I44" s="29"/>
      <c r="J44" s="29" t="s">
        <v>89</v>
      </c>
    </row>
    <row r="45" spans="1:10" ht="13.50" thickBot="1" customHeight="1">
      <c r="A45" s="30" t="s">
        <v>90</v>
      </c>
      <c r="B45" s="30"/>
      <c r="C45" s="30"/>
      <c r="D45" s="30"/>
      <c r="E45" s="30"/>
      <c r="F45" s="31"/>
      <c r="G45" s="31"/>
      <c r="H45" s="31"/>
      <c r="I45" s="31"/>
      <c r="J45" s="31"/>
    </row>
    <row r="46" spans="1:10" ht="13.50" thickBot="1" customHeight="1">
      <c r="A46" s="28" t="s">
        <v>91</v>
      </c>
      <c r="B46" s="28"/>
      <c r="C46" s="28"/>
      <c r="D46" s="28"/>
      <c r="E46" s="28"/>
      <c r="F46" s="29">
        <v>142013</v>
      </c>
      <c r="G46" s="29"/>
      <c r="H46" s="29">
        <v>172013</v>
      </c>
      <c r="I46" s="29"/>
      <c r="J46" s="29">
        <v>3</v>
      </c>
    </row>
    <row r="47" spans="1:10" ht="13.50" thickBot="1" customHeight="1">
      <c r="A47" s="30" t="s">
        <v>92</v>
      </c>
      <c r="B47" s="30"/>
      <c r="C47" s="30"/>
      <c r="D47" s="30"/>
      <c r="E47" s="30"/>
      <c r="F47" s="31"/>
      <c r="G47" s="31"/>
      <c r="H47" s="31"/>
      <c r="I47" s="31"/>
      <c r="J47" s="31"/>
    </row>
    <row r="48" spans="1:10" ht="13.50" thickBot="1" customHeight="1">
      <c r="A48" s="28" t="s">
        <v>93</v>
      </c>
      <c r="B48" s="28"/>
      <c r="C48" s="28"/>
      <c r="D48" s="28"/>
      <c r="E48" s="28"/>
      <c r="F48" s="29">
        <v>1.10201e+006</v>
      </c>
      <c r="G48" s="29"/>
      <c r="H48" s="29">
        <v>1.10201e+006</v>
      </c>
      <c r="I48" s="29"/>
      <c r="J48" s="29" t="s">
        <v>94</v>
      </c>
    </row>
    <row r="49" spans="1:10" ht="24.00" thickBot="1" customHeight="1">
      <c r="A49" s="30" t="s">
        <v>95</v>
      </c>
      <c r="B49" s="30"/>
      <c r="C49" s="30"/>
      <c r="D49" s="30"/>
      <c r="E49" s="30"/>
      <c r="F49" s="31"/>
      <c r="G49" s="31"/>
      <c r="H49" s="31"/>
      <c r="I49" s="31"/>
      <c r="J49" s="31"/>
    </row>
    <row r="50" spans="1:10" ht="13.50" thickBot="1" customHeight="1">
      <c r="A50" s="28" t="s">
        <v>96</v>
      </c>
      <c r="B50" s="28"/>
      <c r="C50" s="28"/>
      <c r="D50" s="28"/>
      <c r="E50" s="28"/>
      <c r="F50" s="29">
        <v>1.07202e+006</v>
      </c>
      <c r="G50" s="29"/>
      <c r="H50" s="29">
        <v>1.07202e+006</v>
      </c>
      <c r="I50" s="29"/>
      <c r="J50" s="29" t="s">
        <v>97</v>
      </c>
    </row>
    <row r="51" spans="1:10" ht="24.00" thickBot="1" customHeight="1">
      <c r="A51" s="30" t="s">
        <v>98</v>
      </c>
      <c r="B51" s="30"/>
      <c r="C51" s="30"/>
      <c r="D51" s="30"/>
      <c r="E51" s="30"/>
      <c r="F51" s="31"/>
      <c r="G51" s="31"/>
      <c r="H51" s="31"/>
      <c r="I51" s="31"/>
      <c r="J51" s="31"/>
    </row>
    <row r="54" spans="1:1" ht="33.75" thickBot="1" customHeight="1">
      <c r="A54" s="1" t="s">
        <v>99</v>
      </c>
      <c r="B54" s="1"/>
      <c r="C54" s="1"/>
      <c r="D54" s="1"/>
      <c r="E54" s="1"/>
      <c r="F54" s="1"/>
      <c r="G54" s="1"/>
      <c r="H54" s="1"/>
      <c r="I54" s="1"/>
      <c r="J54" s="1"/>
    </row>
    <row r="55" spans="1:1" ht="33.75" thickBot="1" customHeight="1">
      <c r="A55" s="1" t="s">
        <v>100</v>
      </c>
      <c r="B55" s="1"/>
      <c r="C55" s="1"/>
      <c r="D55" s="1"/>
      <c r="E55" s="1"/>
      <c r="F55" s="1"/>
      <c r="G55" s="1"/>
      <c r="H55" s="1"/>
      <c r="I55" s="1"/>
      <c r="J55" s="1"/>
    </row>
    <row r="56" spans="1:1" ht="33.75" thickBot="1" customHeight="1">
      <c r="A56" s="1" t="s">
        <v>101</v>
      </c>
      <c r="B56" s="1"/>
      <c r="C56" s="1"/>
      <c r="D56" s="1"/>
      <c r="E56" s="1"/>
      <c r="F56" s="1"/>
      <c r="G56" s="1"/>
      <c r="H56" s="1"/>
      <c r="I56" s="1"/>
      <c r="J56" s="1"/>
    </row>
  </sheetData>
  <mergeCells count="149">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I22"/>
    <mergeCell ref="A23:B23"/>
    <mergeCell ref="C23:D23"/>
    <mergeCell ref="E23:H23"/>
    <mergeCell ref="A24:B24"/>
    <mergeCell ref="C24:D24"/>
    <mergeCell ref="E24:F24"/>
    <mergeCell ref="G24:H24"/>
    <mergeCell ref="A25:B25"/>
    <mergeCell ref="C25:D25"/>
    <mergeCell ref="E25:F25"/>
    <mergeCell ref="G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I30"/>
    <mergeCell ref="A31:B31"/>
    <mergeCell ref="C31:D31"/>
    <mergeCell ref="E31:H31"/>
    <mergeCell ref="A32:B32"/>
    <mergeCell ref="C32:D32"/>
    <mergeCell ref="E32:F32"/>
    <mergeCell ref="G32:H32"/>
    <mergeCell ref="A33:F33"/>
    <mergeCell ref="G33:I33"/>
    <mergeCell ref="A36:E36"/>
    <mergeCell ref="F36:G36"/>
    <mergeCell ref="H36:I36"/>
    <mergeCell ref="A37:E37"/>
    <mergeCell ref="F37:G38"/>
    <mergeCell ref="H37:I38"/>
    <mergeCell ref="J37:J38"/>
    <mergeCell ref="A38:E38"/>
    <mergeCell ref="A39:E39"/>
    <mergeCell ref="F39:G39"/>
    <mergeCell ref="H39:I39"/>
    <mergeCell ref="J39:J41"/>
    <mergeCell ref="A40:E40"/>
    <mergeCell ref="F40:G40"/>
    <mergeCell ref="H40:I40"/>
    <mergeCell ref="A41:E41"/>
    <mergeCell ref="F41:G41"/>
    <mergeCell ref="H41:I41"/>
    <mergeCell ref="A42:E42"/>
    <mergeCell ref="F42:G43"/>
    <mergeCell ref="H42:I43"/>
    <mergeCell ref="J42:J43"/>
    <mergeCell ref="A43:E43"/>
    <mergeCell ref="A44:E44"/>
    <mergeCell ref="F44:G45"/>
    <mergeCell ref="H44:I45"/>
    <mergeCell ref="J44:J45"/>
    <mergeCell ref="A45:E45"/>
    <mergeCell ref="A46:E46"/>
    <mergeCell ref="F46:G47"/>
    <mergeCell ref="H46:I47"/>
    <mergeCell ref="J46:J47"/>
    <mergeCell ref="A47:E47"/>
    <mergeCell ref="A48:E48"/>
    <mergeCell ref="F48:G49"/>
    <mergeCell ref="H48:I49"/>
    <mergeCell ref="J48:J49"/>
    <mergeCell ref="A49:E49"/>
    <mergeCell ref="A50:E50"/>
    <mergeCell ref="F50:G51"/>
    <mergeCell ref="H50:I51"/>
    <mergeCell ref="J50:J51"/>
    <mergeCell ref="A51:E51"/>
    <mergeCell ref="A54:J54"/>
    <mergeCell ref="A55:J55"/>
    <mergeCell ref="A56:J56"/>
  </mergeCells>
  <pageMargins left="0.147638" right="0.147638" top="0.206693" bottom="0.206693" header="0.0" footer="0.0"/>
  <pageSetup paperSize="9" orientation="portrait"/>
  <rowBreaks count="0" manualBreakCount="0">
    </rowBreaks>
</worksheet>
</file>